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vet\Desktop\HP\"/>
    </mc:Choice>
  </mc:AlternateContent>
  <xr:revisionPtr revIDLastSave="0" documentId="13_ncr:1_{C2488827-27B3-4AC7-A0A8-0DC70A05E0F8}" xr6:coauthVersionLast="47" xr6:coauthVersionMax="47" xr10:uidLastSave="{00000000-0000-0000-0000-000000000000}"/>
  <bookViews>
    <workbookView xWindow="-108" yWindow="-108" windowWidth="23256" windowHeight="12576" xr2:uid="{CB4124DE-0274-412C-8ACF-478900085D55}"/>
  </bookViews>
  <sheets>
    <sheet name="Sheet2" sheetId="2" r:id="rId1"/>
  </sheets>
  <definedNames>
    <definedName name="_xlnm.Print_Area" localSheetId="0">Sheet2!$H$1:$M$31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1" i="2" l="1"/>
  <c r="K31" i="2"/>
  <c r="I31" i="2"/>
  <c r="M30" i="2"/>
  <c r="M29" i="2"/>
  <c r="M31" i="2" s="1"/>
  <c r="L20" i="2"/>
  <c r="L9" i="2"/>
  <c r="E31" i="2"/>
  <c r="D31" i="2"/>
  <c r="B31" i="2"/>
  <c r="F30" i="2"/>
  <c r="F29" i="2"/>
  <c r="E20" i="2"/>
  <c r="E9" i="2"/>
  <c r="M21" i="2" l="1"/>
  <c r="M23" i="2" s="1"/>
  <c r="F31" i="2"/>
  <c r="F21" i="2"/>
  <c r="F23" i="2" s="1"/>
</calcChain>
</file>

<file path=xl/sharedStrings.xml><?xml version="1.0" encoding="utf-8"?>
<sst xmlns="http://schemas.openxmlformats.org/spreadsheetml/2006/main" count="60" uniqueCount="29">
  <si>
    <t>生産活動収支計算書</t>
    <rPh sb="0" eb="2">
      <t>セイサン</t>
    </rPh>
    <rPh sb="2" eb="4">
      <t>カツドウ</t>
    </rPh>
    <rPh sb="4" eb="6">
      <t>シュウシ</t>
    </rPh>
    <rPh sb="6" eb="9">
      <t>ケイサンショ</t>
    </rPh>
    <phoneticPr fontId="2"/>
  </si>
  <si>
    <t>収入</t>
    <rPh sb="0" eb="2">
      <t>シュウニュウ</t>
    </rPh>
    <phoneticPr fontId="2"/>
  </si>
  <si>
    <t>就労継続受託料</t>
    <rPh sb="0" eb="4">
      <t>シュウロウケイゾク</t>
    </rPh>
    <rPh sb="4" eb="6">
      <t>ジュタク</t>
    </rPh>
    <rPh sb="6" eb="7">
      <t>リョウ</t>
    </rPh>
    <phoneticPr fontId="2"/>
  </si>
  <si>
    <t>自主生産収入</t>
    <rPh sb="0" eb="4">
      <t>ジシュセイサン</t>
    </rPh>
    <rPh sb="4" eb="6">
      <t>シュウニュウ</t>
    </rPh>
    <phoneticPr fontId="2"/>
  </si>
  <si>
    <t>合計</t>
    <rPh sb="0" eb="2">
      <t>ゴウケイ</t>
    </rPh>
    <phoneticPr fontId="2"/>
  </si>
  <si>
    <t>支出</t>
    <rPh sb="0" eb="2">
      <t>シシュツ</t>
    </rPh>
    <phoneticPr fontId="2"/>
  </si>
  <si>
    <t>利用者工賃</t>
    <rPh sb="0" eb="5">
      <t>リヨウシャコウチン</t>
    </rPh>
    <phoneticPr fontId="2"/>
  </si>
  <si>
    <t>材料費</t>
    <rPh sb="0" eb="3">
      <t>ザイリョウヒ</t>
    </rPh>
    <phoneticPr fontId="2"/>
  </si>
  <si>
    <t>支払い報酬費</t>
    <rPh sb="0" eb="2">
      <t>シハラ</t>
    </rPh>
    <rPh sb="3" eb="5">
      <t>ホウシュウ</t>
    </rPh>
    <rPh sb="5" eb="6">
      <t>ヒ</t>
    </rPh>
    <phoneticPr fontId="2"/>
  </si>
  <si>
    <t>旅費交通費</t>
    <rPh sb="0" eb="2">
      <t>リョヒ</t>
    </rPh>
    <rPh sb="2" eb="5">
      <t>コウツウヒ</t>
    </rPh>
    <phoneticPr fontId="2"/>
  </si>
  <si>
    <t>消耗品費</t>
    <rPh sb="0" eb="3">
      <t>ショウモウヒン</t>
    </rPh>
    <rPh sb="3" eb="4">
      <t>ヒ</t>
    </rPh>
    <phoneticPr fontId="2"/>
  </si>
  <si>
    <t>通信費</t>
    <rPh sb="0" eb="3">
      <t>ツウシンヒ</t>
    </rPh>
    <phoneticPr fontId="2"/>
  </si>
  <si>
    <t>租税公課</t>
    <rPh sb="0" eb="2">
      <t>ソゼイ</t>
    </rPh>
    <rPh sb="2" eb="4">
      <t>コウカ</t>
    </rPh>
    <phoneticPr fontId="2"/>
  </si>
  <si>
    <t>備品購入費</t>
    <rPh sb="0" eb="2">
      <t>ビヒン</t>
    </rPh>
    <rPh sb="2" eb="5">
      <t>コウニュウヒ</t>
    </rPh>
    <phoneticPr fontId="2"/>
  </si>
  <si>
    <t>経常収支差額</t>
    <rPh sb="0" eb="2">
      <t>ケイジョウ</t>
    </rPh>
    <rPh sb="2" eb="4">
      <t>シュウシ</t>
    </rPh>
    <rPh sb="4" eb="6">
      <t>サガク</t>
    </rPh>
    <phoneticPr fontId="2"/>
  </si>
  <si>
    <t>施設整備費等積立金積立支出</t>
    <rPh sb="0" eb="2">
      <t>シセツ</t>
    </rPh>
    <rPh sb="2" eb="4">
      <t>セイビ</t>
    </rPh>
    <rPh sb="4" eb="5">
      <t>ヒ</t>
    </rPh>
    <rPh sb="5" eb="6">
      <t>トウ</t>
    </rPh>
    <rPh sb="6" eb="9">
      <t>ツミタテキン</t>
    </rPh>
    <rPh sb="9" eb="11">
      <t>ツミタテ</t>
    </rPh>
    <rPh sb="11" eb="13">
      <t>シシュツ</t>
    </rPh>
    <phoneticPr fontId="2"/>
  </si>
  <si>
    <t>当期収支差額</t>
    <rPh sb="0" eb="2">
      <t>トウキ</t>
    </rPh>
    <rPh sb="2" eb="4">
      <t>シュウシ</t>
    </rPh>
    <rPh sb="4" eb="6">
      <t>サガク</t>
    </rPh>
    <phoneticPr fontId="2"/>
  </si>
  <si>
    <t>積立金の増減及びその残高</t>
    <rPh sb="0" eb="2">
      <t>ツミタテ</t>
    </rPh>
    <rPh sb="2" eb="3">
      <t>キン</t>
    </rPh>
    <rPh sb="4" eb="6">
      <t>ゾウゲン</t>
    </rPh>
    <rPh sb="6" eb="7">
      <t>オヨ</t>
    </rPh>
    <rPh sb="10" eb="12">
      <t>ザンダカ</t>
    </rPh>
    <phoneticPr fontId="2"/>
  </si>
  <si>
    <t>工賃変動積立金</t>
    <rPh sb="0" eb="2">
      <t>コウチン</t>
    </rPh>
    <rPh sb="2" eb="4">
      <t>ヘンドウ</t>
    </rPh>
    <rPh sb="4" eb="6">
      <t>ツミタテ</t>
    </rPh>
    <rPh sb="6" eb="7">
      <t>キン</t>
    </rPh>
    <phoneticPr fontId="2"/>
  </si>
  <si>
    <t>設備等整備積立金</t>
    <rPh sb="0" eb="2">
      <t>セツビ</t>
    </rPh>
    <rPh sb="2" eb="3">
      <t>トウ</t>
    </rPh>
    <rPh sb="3" eb="5">
      <t>セイビ</t>
    </rPh>
    <rPh sb="5" eb="7">
      <t>ツミタテ</t>
    </rPh>
    <rPh sb="7" eb="8">
      <t>キン</t>
    </rPh>
    <phoneticPr fontId="2"/>
  </si>
  <si>
    <t>前期末残高</t>
    <rPh sb="0" eb="3">
      <t>ゼンキマツ</t>
    </rPh>
    <rPh sb="3" eb="5">
      <t>ザンダカ</t>
    </rPh>
    <phoneticPr fontId="2"/>
  </si>
  <si>
    <t>当期増加額</t>
    <rPh sb="0" eb="2">
      <t>トウキ</t>
    </rPh>
    <rPh sb="2" eb="4">
      <t>ゾウカ</t>
    </rPh>
    <rPh sb="4" eb="5">
      <t>ガク</t>
    </rPh>
    <phoneticPr fontId="2"/>
  </si>
  <si>
    <t>当期減少高</t>
    <rPh sb="0" eb="2">
      <t>トウキ</t>
    </rPh>
    <rPh sb="2" eb="4">
      <t>ゲンショウ</t>
    </rPh>
    <rPh sb="4" eb="5">
      <t>ダカ</t>
    </rPh>
    <phoneticPr fontId="2"/>
  </si>
  <si>
    <t>当期末残高</t>
    <rPh sb="0" eb="1">
      <t>トウ</t>
    </rPh>
    <rPh sb="1" eb="3">
      <t>キマツ</t>
    </rPh>
    <rPh sb="3" eb="5">
      <t>ザンダカ</t>
    </rPh>
    <phoneticPr fontId="2"/>
  </si>
  <si>
    <t>その他収入</t>
    <rPh sb="2" eb="3">
      <t>タ</t>
    </rPh>
    <rPh sb="3" eb="5">
      <t>シュウニュウ</t>
    </rPh>
    <phoneticPr fontId="2"/>
  </si>
  <si>
    <t>自令和2年4月1日至令和3年3月31日</t>
    <rPh sb="0" eb="1">
      <t>ジ</t>
    </rPh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0">
      <t>イタル</t>
    </rPh>
    <rPh sb="10" eb="12">
      <t>レイワ</t>
    </rPh>
    <rPh sb="13" eb="14">
      <t>ネン</t>
    </rPh>
    <rPh sb="15" eb="16">
      <t>ガツ</t>
    </rPh>
    <rPh sb="18" eb="19">
      <t>ニチ</t>
    </rPh>
    <phoneticPr fontId="2"/>
  </si>
  <si>
    <t>民間助成金収入</t>
    <rPh sb="0" eb="2">
      <t>ミンカン</t>
    </rPh>
    <rPh sb="2" eb="5">
      <t>ジョセイキン</t>
    </rPh>
    <rPh sb="5" eb="7">
      <t>シュウニュウ</t>
    </rPh>
    <phoneticPr fontId="2"/>
  </si>
  <si>
    <t>指導員給与</t>
    <rPh sb="0" eb="5">
      <t>シドウインキュウヨ</t>
    </rPh>
    <phoneticPr fontId="2"/>
  </si>
  <si>
    <t>自令和3年4月1日至令和4年3月31日</t>
    <rPh sb="0" eb="1">
      <t>ジ</t>
    </rPh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0">
      <t>イタル</t>
    </rPh>
    <rPh sb="10" eb="12">
      <t>レイワ</t>
    </rPh>
    <rPh sb="13" eb="14">
      <t>ネン</t>
    </rPh>
    <rPh sb="15" eb="16">
      <t>ガツ</t>
    </rPh>
    <rPh sb="18" eb="1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</si>
</sst>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38" fontId="0" fillId="0" borderId="0" xfId="1" applyFont="1" applyBorder="1">
      <alignment vertical="center"/>
    </xf>
    <xf numFmtId="38" fontId="0" fillId="0" borderId="5" xfId="1" applyFont="1" applyBorder="1">
      <alignment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>
      <alignment vertical="center"/>
    </xf>
    <xf numFmtId="38" fontId="0" fillId="0" borderId="7" xfId="1" applyFont="1" applyBorder="1">
      <alignment vertical="center"/>
    </xf>
    <xf numFmtId="0" fontId="0" fillId="0" borderId="7" xfId="0" applyBorder="1" applyAlignment="1">
      <alignment horizontal="distributed" vertical="center"/>
    </xf>
    <xf numFmtId="38" fontId="0" fillId="0" borderId="8" xfId="1" applyFont="1" applyBorder="1">
      <alignment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38" fontId="0" fillId="0" borderId="12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1" xfId="0" applyNumberForma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8D8C5-9744-4783-BF3A-4F6ACC9D0171}">
  <sheetPr>
    <pageSetUpPr fitToPage="1"/>
  </sheetPr>
  <dimension ref="A1:M31"/>
  <sheetViews>
    <sheetView tabSelected="1" workbookViewId="0">
      <selection activeCell="K18" sqref="K18"/>
    </sheetView>
  </sheetViews>
  <sheetFormatPr defaultRowHeight="18" x14ac:dyDescent="0.45"/>
  <cols>
    <col min="1" max="1" width="15.8984375" customWidth="1"/>
    <col min="2" max="2" width="26.59765625" customWidth="1"/>
    <col min="3" max="3" width="1.8984375" customWidth="1"/>
    <col min="4" max="6" width="10.59765625" customWidth="1"/>
    <col min="8" max="8" width="15.8984375" customWidth="1"/>
    <col min="9" max="9" width="26.59765625" customWidth="1"/>
    <col min="10" max="10" width="1.8984375" customWidth="1"/>
    <col min="11" max="13" width="10.59765625" customWidth="1"/>
  </cols>
  <sheetData>
    <row r="1" spans="1:13" ht="22.2" x14ac:dyDescent="0.45">
      <c r="A1" s="21" t="s">
        <v>0</v>
      </c>
      <c r="B1" s="21"/>
      <c r="C1" s="21"/>
      <c r="D1" s="21"/>
      <c r="E1" s="21"/>
      <c r="F1" s="21"/>
      <c r="H1" s="21" t="s">
        <v>0</v>
      </c>
      <c r="I1" s="21"/>
      <c r="J1" s="21"/>
      <c r="K1" s="21"/>
      <c r="L1" s="21"/>
      <c r="M1" s="21"/>
    </row>
    <row r="2" spans="1:13" x14ac:dyDescent="0.45">
      <c r="A2" s="22" t="s">
        <v>25</v>
      </c>
      <c r="B2" s="22"/>
      <c r="C2" s="22"/>
      <c r="D2" s="22"/>
      <c r="E2" s="22"/>
      <c r="F2" s="22"/>
      <c r="H2" s="22" t="s">
        <v>28</v>
      </c>
      <c r="I2" s="22"/>
      <c r="J2" s="22"/>
      <c r="K2" s="22"/>
      <c r="L2" s="22"/>
      <c r="M2" s="22"/>
    </row>
    <row r="3" spans="1:13" ht="18.600000000000001" thickBot="1" x14ac:dyDescent="0.5"/>
    <row r="4" spans="1:13" ht="18.600000000000001" thickBot="1" x14ac:dyDescent="0.5">
      <c r="A4" s="12" t="s">
        <v>1</v>
      </c>
      <c r="B4" s="1"/>
      <c r="C4" s="1"/>
      <c r="D4" s="1"/>
      <c r="E4" s="1"/>
      <c r="F4" s="2"/>
      <c r="H4" s="12" t="s">
        <v>1</v>
      </c>
      <c r="I4" s="1"/>
      <c r="J4" s="1"/>
      <c r="K4" s="1"/>
      <c r="L4" s="1"/>
      <c r="M4" s="2"/>
    </row>
    <row r="5" spans="1:13" x14ac:dyDescent="0.45">
      <c r="A5" s="3"/>
      <c r="B5" s="4" t="s">
        <v>2</v>
      </c>
      <c r="D5" s="5">
        <v>7955737</v>
      </c>
      <c r="E5" s="5"/>
      <c r="F5" s="6"/>
      <c r="H5" s="3"/>
      <c r="I5" s="4" t="s">
        <v>2</v>
      </c>
      <c r="K5" s="5">
        <v>7091607</v>
      </c>
      <c r="L5" s="5"/>
      <c r="M5" s="6"/>
    </row>
    <row r="6" spans="1:13" x14ac:dyDescent="0.45">
      <c r="A6" s="3"/>
      <c r="B6" s="4" t="s">
        <v>3</v>
      </c>
      <c r="D6" s="5">
        <v>26944</v>
      </c>
      <c r="E6" s="5"/>
      <c r="F6" s="6"/>
      <c r="H6" s="3"/>
      <c r="I6" s="4" t="s">
        <v>3</v>
      </c>
      <c r="K6" s="5">
        <v>9100</v>
      </c>
      <c r="L6" s="5"/>
      <c r="M6" s="6"/>
    </row>
    <row r="7" spans="1:13" x14ac:dyDescent="0.45">
      <c r="A7" s="3"/>
      <c r="B7" s="4" t="s">
        <v>24</v>
      </c>
      <c r="D7" s="5">
        <v>5664</v>
      </c>
      <c r="E7" s="5"/>
      <c r="F7" s="6"/>
      <c r="H7" s="3"/>
      <c r="I7" s="4" t="s">
        <v>24</v>
      </c>
      <c r="K7" s="5">
        <v>45</v>
      </c>
      <c r="L7" s="5"/>
      <c r="M7" s="6"/>
    </row>
    <row r="8" spans="1:13" x14ac:dyDescent="0.45">
      <c r="A8" s="3"/>
      <c r="B8" s="4" t="s">
        <v>26</v>
      </c>
      <c r="D8" s="5">
        <v>300000</v>
      </c>
      <c r="E8" s="5"/>
      <c r="F8" s="6"/>
      <c r="H8" s="3"/>
      <c r="I8" s="4" t="s">
        <v>26</v>
      </c>
      <c r="K8" s="5">
        <v>450000</v>
      </c>
      <c r="L8" s="5"/>
      <c r="M8" s="6"/>
    </row>
    <row r="9" spans="1:13" ht="18.600000000000001" thickBot="1" x14ac:dyDescent="0.5">
      <c r="A9" s="3"/>
      <c r="B9" s="4" t="s">
        <v>4</v>
      </c>
      <c r="D9" s="5"/>
      <c r="E9" s="9">
        <f>SUM(D5:D8)</f>
        <v>8288345</v>
      </c>
      <c r="F9" s="6"/>
      <c r="H9" s="3"/>
      <c r="I9" s="4" t="s">
        <v>4</v>
      </c>
      <c r="K9" s="5"/>
      <c r="L9" s="9">
        <f>SUM(K5:K8)</f>
        <v>7550752</v>
      </c>
      <c r="M9" s="6"/>
    </row>
    <row r="10" spans="1:13" ht="18.600000000000001" thickBot="1" x14ac:dyDescent="0.5">
      <c r="A10" s="7" t="s">
        <v>5</v>
      </c>
      <c r="B10" s="4"/>
      <c r="D10" s="5"/>
      <c r="E10" s="5"/>
      <c r="F10" s="6"/>
      <c r="H10" s="7" t="s">
        <v>5</v>
      </c>
      <c r="I10" s="4"/>
      <c r="K10" s="5"/>
      <c r="L10" s="5"/>
      <c r="M10" s="6"/>
    </row>
    <row r="11" spans="1:13" x14ac:dyDescent="0.45">
      <c r="A11" s="3"/>
      <c r="B11" s="4" t="s">
        <v>6</v>
      </c>
      <c r="D11" s="5">
        <v>5357270</v>
      </c>
      <c r="E11" s="5"/>
      <c r="F11" s="6"/>
      <c r="H11" s="3"/>
      <c r="I11" s="4" t="s">
        <v>6</v>
      </c>
      <c r="K11" s="5">
        <v>4576841</v>
      </c>
      <c r="L11" s="5"/>
      <c r="M11" s="6"/>
    </row>
    <row r="12" spans="1:13" x14ac:dyDescent="0.45">
      <c r="A12" s="3"/>
      <c r="B12" s="4" t="s">
        <v>27</v>
      </c>
      <c r="D12" s="5">
        <v>716200</v>
      </c>
      <c r="E12" s="5"/>
      <c r="F12" s="6"/>
      <c r="H12" s="3"/>
      <c r="I12" s="4" t="s">
        <v>27</v>
      </c>
      <c r="K12" s="5">
        <v>520130</v>
      </c>
      <c r="L12" s="5"/>
      <c r="M12" s="6"/>
    </row>
    <row r="13" spans="1:13" x14ac:dyDescent="0.45">
      <c r="A13" s="3"/>
      <c r="B13" s="4" t="s">
        <v>7</v>
      </c>
      <c r="D13" s="5">
        <v>415581</v>
      </c>
      <c r="E13" s="5"/>
      <c r="F13" s="6"/>
      <c r="H13" s="3"/>
      <c r="I13" s="4" t="s">
        <v>7</v>
      </c>
      <c r="K13" s="5">
        <v>515624</v>
      </c>
      <c r="L13" s="5"/>
      <c r="M13" s="6"/>
    </row>
    <row r="14" spans="1:13" x14ac:dyDescent="0.45">
      <c r="A14" s="3"/>
      <c r="B14" s="4" t="s">
        <v>8</v>
      </c>
      <c r="D14" s="5">
        <v>891700</v>
      </c>
      <c r="E14" s="5"/>
      <c r="F14" s="6"/>
      <c r="H14" s="3"/>
      <c r="I14" s="4" t="s">
        <v>8</v>
      </c>
      <c r="K14" s="5">
        <v>1182400</v>
      </c>
      <c r="L14" s="5"/>
      <c r="M14" s="6"/>
    </row>
    <row r="15" spans="1:13" x14ac:dyDescent="0.45">
      <c r="A15" s="3"/>
      <c r="B15" s="4" t="s">
        <v>9</v>
      </c>
      <c r="D15" s="5">
        <v>390556</v>
      </c>
      <c r="E15" s="5"/>
      <c r="F15" s="6"/>
      <c r="H15" s="3"/>
      <c r="I15" s="4" t="s">
        <v>9</v>
      </c>
      <c r="K15" s="5">
        <v>241958</v>
      </c>
      <c r="L15" s="5"/>
      <c r="M15" s="6"/>
    </row>
    <row r="16" spans="1:13" x14ac:dyDescent="0.45">
      <c r="A16" s="3"/>
      <c r="B16" s="4" t="s">
        <v>10</v>
      </c>
      <c r="D16" s="5">
        <v>97845</v>
      </c>
      <c r="E16" s="5"/>
      <c r="F16" s="6"/>
      <c r="H16" s="3"/>
      <c r="I16" s="4" t="s">
        <v>10</v>
      </c>
      <c r="K16" s="5">
        <v>90506</v>
      </c>
      <c r="L16" s="5"/>
      <c r="M16" s="6"/>
    </row>
    <row r="17" spans="1:13" x14ac:dyDescent="0.45">
      <c r="A17" s="3"/>
      <c r="B17" s="4" t="s">
        <v>11</v>
      </c>
      <c r="D17" s="5">
        <v>13910</v>
      </c>
      <c r="E17" s="5"/>
      <c r="F17" s="6"/>
      <c r="H17" s="3"/>
      <c r="I17" s="4" t="s">
        <v>11</v>
      </c>
      <c r="K17" s="5">
        <v>90056</v>
      </c>
      <c r="L17" s="5"/>
      <c r="M17" s="6"/>
    </row>
    <row r="18" spans="1:13" x14ac:dyDescent="0.45">
      <c r="A18" s="3"/>
      <c r="B18" s="4" t="s">
        <v>12</v>
      </c>
      <c r="D18" s="5">
        <v>16400</v>
      </c>
      <c r="E18" s="5"/>
      <c r="F18" s="6"/>
      <c r="H18" s="3"/>
      <c r="I18" s="4" t="s">
        <v>12</v>
      </c>
      <c r="K18" s="5">
        <v>2200</v>
      </c>
      <c r="L18" s="5"/>
      <c r="M18" s="6"/>
    </row>
    <row r="19" spans="1:13" x14ac:dyDescent="0.45">
      <c r="A19" s="3"/>
      <c r="B19" s="4" t="s">
        <v>13</v>
      </c>
      <c r="D19" s="5">
        <v>310020</v>
      </c>
      <c r="E19" s="5"/>
      <c r="F19" s="6"/>
      <c r="H19" s="3"/>
      <c r="I19" s="4" t="s">
        <v>13</v>
      </c>
      <c r="K19" s="5">
        <v>437917</v>
      </c>
      <c r="L19" s="5"/>
      <c r="M19" s="6"/>
    </row>
    <row r="20" spans="1:13" ht="18.600000000000001" thickBot="1" x14ac:dyDescent="0.5">
      <c r="A20" s="3"/>
      <c r="B20" s="4" t="s">
        <v>4</v>
      </c>
      <c r="D20" s="5"/>
      <c r="E20" s="9">
        <f>SUM(D11:D19)</f>
        <v>8209482</v>
      </c>
      <c r="F20" s="6"/>
      <c r="H20" s="3"/>
      <c r="I20" s="4" t="s">
        <v>4</v>
      </c>
      <c r="K20" s="5"/>
      <c r="L20" s="9">
        <f>SUM(K11:K19)</f>
        <v>7657632</v>
      </c>
      <c r="M20" s="6"/>
    </row>
    <row r="21" spans="1:13" ht="18.600000000000001" thickBot="1" x14ac:dyDescent="0.5">
      <c r="A21" s="7" t="s">
        <v>14</v>
      </c>
      <c r="B21" s="10"/>
      <c r="C21" s="8"/>
      <c r="D21" s="9"/>
      <c r="E21" s="9"/>
      <c r="F21" s="11">
        <f>E9-E20</f>
        <v>78863</v>
      </c>
      <c r="H21" s="7" t="s">
        <v>14</v>
      </c>
      <c r="I21" s="10"/>
      <c r="J21" s="8"/>
      <c r="K21" s="9"/>
      <c r="L21" s="9"/>
      <c r="M21" s="11">
        <f>L9-L20</f>
        <v>-106880</v>
      </c>
    </row>
    <row r="22" spans="1:13" ht="18.600000000000001" thickBot="1" x14ac:dyDescent="0.5">
      <c r="A22" s="3"/>
      <c r="B22" s="4" t="s">
        <v>15</v>
      </c>
      <c r="D22" s="5"/>
      <c r="E22" s="5"/>
      <c r="F22" s="6">
        <v>0</v>
      </c>
      <c r="H22" s="3"/>
      <c r="I22" s="4" t="s">
        <v>15</v>
      </c>
      <c r="K22" s="5"/>
      <c r="L22" s="5"/>
      <c r="M22" s="6">
        <v>0</v>
      </c>
    </row>
    <row r="23" spans="1:13" ht="18.600000000000001" thickBot="1" x14ac:dyDescent="0.5">
      <c r="A23" s="7" t="s">
        <v>16</v>
      </c>
      <c r="B23" s="8"/>
      <c r="C23" s="8"/>
      <c r="D23" s="8"/>
      <c r="E23" s="8"/>
      <c r="F23" s="20">
        <f>F21-F22</f>
        <v>78863</v>
      </c>
      <c r="H23" s="7" t="s">
        <v>16</v>
      </c>
      <c r="I23" s="8"/>
      <c r="J23" s="8"/>
      <c r="K23" s="8"/>
      <c r="L23" s="8"/>
      <c r="M23" s="20">
        <f>M21-M22</f>
        <v>-106880</v>
      </c>
    </row>
    <row r="26" spans="1:13" x14ac:dyDescent="0.45">
      <c r="A26" s="23" t="s">
        <v>17</v>
      </c>
      <c r="B26" s="23"/>
      <c r="C26" s="23"/>
      <c r="D26" s="23"/>
      <c r="E26" s="23"/>
      <c r="F26" s="23"/>
      <c r="H26" s="23" t="s">
        <v>17</v>
      </c>
      <c r="I26" s="23"/>
      <c r="J26" s="23"/>
      <c r="K26" s="23"/>
      <c r="L26" s="23"/>
      <c r="M26" s="23"/>
    </row>
    <row r="27" spans="1:13" ht="18.600000000000001" thickBot="1" x14ac:dyDescent="0.5"/>
    <row r="28" spans="1:13" x14ac:dyDescent="0.45">
      <c r="A28" s="13"/>
      <c r="B28" s="14" t="s">
        <v>20</v>
      </c>
      <c r="C28" s="1"/>
      <c r="D28" s="1" t="s">
        <v>21</v>
      </c>
      <c r="E28" s="1" t="s">
        <v>22</v>
      </c>
      <c r="F28" s="2" t="s">
        <v>23</v>
      </c>
      <c r="H28" s="13"/>
      <c r="I28" s="14" t="s">
        <v>20</v>
      </c>
      <c r="J28" s="1"/>
      <c r="K28" s="1" t="s">
        <v>21</v>
      </c>
      <c r="L28" s="1" t="s">
        <v>22</v>
      </c>
      <c r="M28" s="2" t="s">
        <v>23</v>
      </c>
    </row>
    <row r="29" spans="1:13" x14ac:dyDescent="0.45">
      <c r="A29" s="15" t="s">
        <v>18</v>
      </c>
      <c r="B29" s="5">
        <v>1096803</v>
      </c>
      <c r="C29" s="5"/>
      <c r="D29" s="5"/>
      <c r="E29" s="5"/>
      <c r="F29" s="6">
        <f>B29+D29-E29</f>
        <v>1096803</v>
      </c>
      <c r="H29" s="15" t="s">
        <v>18</v>
      </c>
      <c r="I29" s="5">
        <v>1096803</v>
      </c>
      <c r="J29" s="5"/>
      <c r="K29" s="5"/>
      <c r="L29" s="5"/>
      <c r="M29" s="6">
        <f>I29+K29-L29</f>
        <v>1096803</v>
      </c>
    </row>
    <row r="30" spans="1:13" x14ac:dyDescent="0.45">
      <c r="A30" s="17" t="s">
        <v>19</v>
      </c>
      <c r="B30" s="18">
        <v>3026097</v>
      </c>
      <c r="C30" s="18"/>
      <c r="D30" s="18"/>
      <c r="E30" s="18"/>
      <c r="F30" s="19">
        <f>B30+D30-E30</f>
        <v>3026097</v>
      </c>
      <c r="H30" s="17" t="s">
        <v>19</v>
      </c>
      <c r="I30" s="18">
        <v>3026097</v>
      </c>
      <c r="J30" s="18"/>
      <c r="K30" s="18"/>
      <c r="L30" s="18"/>
      <c r="M30" s="19">
        <f>I30+K30-L30</f>
        <v>3026097</v>
      </c>
    </row>
    <row r="31" spans="1:13" ht="18.600000000000001" thickBot="1" x14ac:dyDescent="0.5">
      <c r="A31" s="16" t="s">
        <v>4</v>
      </c>
      <c r="B31" s="9">
        <f>SUM(B29:B30)</f>
        <v>4122900</v>
      </c>
      <c r="C31" s="9"/>
      <c r="D31" s="9">
        <f t="shared" ref="D31:F31" si="0">SUM(D29:D30)</f>
        <v>0</v>
      </c>
      <c r="E31" s="9">
        <f t="shared" si="0"/>
        <v>0</v>
      </c>
      <c r="F31" s="11">
        <f t="shared" si="0"/>
        <v>4122900</v>
      </c>
      <c r="H31" s="16" t="s">
        <v>4</v>
      </c>
      <c r="I31" s="9">
        <f>SUM(I29:I30)</f>
        <v>4122900</v>
      </c>
      <c r="J31" s="9"/>
      <c r="K31" s="9">
        <f t="shared" ref="K31:M31" si="1">SUM(K29:K30)</f>
        <v>0</v>
      </c>
      <c r="L31" s="9">
        <f t="shared" si="1"/>
        <v>0</v>
      </c>
      <c r="M31" s="11">
        <f t="shared" si="1"/>
        <v>4122900</v>
      </c>
    </row>
  </sheetData>
  <mergeCells count="6">
    <mergeCell ref="A1:F1"/>
    <mergeCell ref="A2:F2"/>
    <mergeCell ref="A26:F26"/>
    <mergeCell ref="H1:M1"/>
    <mergeCell ref="H2:M2"/>
    <mergeCell ref="H26:M26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tabuchi-pc</dc:creator>
  <cp:lastModifiedBy>リバーサイドつつじ</cp:lastModifiedBy>
  <cp:lastPrinted>2022-05-21T09:29:27Z</cp:lastPrinted>
  <dcterms:created xsi:type="dcterms:W3CDTF">2020-06-29T08:20:36Z</dcterms:created>
  <dcterms:modified xsi:type="dcterms:W3CDTF">2022-12-20T05:22:41Z</dcterms:modified>
</cp:coreProperties>
</file>